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<sst xmlns="http://schemas.openxmlformats.org/spreadsheetml/2006/main" count="20" uniqueCount="19">
  <si>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2015a</t>
  </si>
  <si>
    <t>2015b</t>
  </si>
  <si>
    <t>Wachstum</t>
  </si>
  <si>
    <t>15% Provisionanteil, 40 % Marketplace</t>
  </si>
  <si>
    <t>GMV A</t>
  </si>
  <si>
    <t>GMV B</t>
  </si>
  <si>
    <t>GMV A (in Euro)</t>
  </si>
  <si>
    <t>GMV B (in Euro)</t>
  </si>
  <si>
    <t>Wechselkurse</t>
  </si>
  <si>
    <t>TP Sales A</t>
  </si>
  <si>
    <t>Direct Sales A</t>
  </si>
  <si>
    <t>Direct Sales B</t>
  </si>
  <si>
    <t>TP Sales B</t>
  </si>
  <si>
    <t>Netto Umsatz Deutschland</t>
  </si>
  <si>
    <t>Anteile</t>
  </si>
  <si>
    <t>5% Provisionsanteil, 60% Marketplace</t>
  </si>
  <si>
    <t>AWS Anteile</t>
  </si>
  <si>
    <t>abzgl. AWS &amp; Co.</t>
  </si>
  <si>
    <t>Dollar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</si>
</sst>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9" fontId="0" fillId="0" borderId="0" xfId="51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3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3" fontId="26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2" max="2" width="28.7109375" style="0" customWidth="1"/>
    <col min="3" max="3" width="37.7109375" style="0" customWidth="1"/>
    <col min="12" max="12" width="10.57421875" style="0" customWidth="1"/>
  </cols>
  <sheetData>
    <row r="2" spans="2:9" ht="15">
      <c r="B2" s="4"/>
      <c r="D2" s="4">
        <v>2011</v>
      </c>
      <c r="E2" s="4">
        <v>2012</v>
      </c>
      <c r="F2" s="4">
        <v>2013</v>
      </c>
      <c r="G2" s="4">
        <v>2014</v>
      </c>
      <c r="H2" s="5" t="s">
        <v>0</v>
      </c>
      <c r="I2" s="5" t="s">
        <v>1</v>
      </c>
    </row>
    <row r="3" spans="2:9" ht="15">
      <c r="B3" t="s">
        <v>13</v>
      </c>
      <c r="C3" t="s">
        <v>18</v>
      </c>
      <c r="D3" s="6">
        <v>7230</v>
      </c>
      <c r="E3" s="6">
        <v>8732</v>
      </c>
      <c r="F3" s="6">
        <v>10535</v>
      </c>
      <c r="G3" s="6">
        <v>11919</v>
      </c>
      <c r="H3" s="6">
        <f>$G$3*(1+H4)</f>
        <v>13110.900000000001</v>
      </c>
      <c r="I3" s="6">
        <f>$G$3*(1+I4)</f>
        <v>14302.8</v>
      </c>
    </row>
    <row r="4" spans="2:12" ht="15">
      <c r="B4" t="s">
        <v>2</v>
      </c>
      <c r="E4" s="1">
        <f>E3/D3-1</f>
        <v>0.20774550484094045</v>
      </c>
      <c r="F4" s="1">
        <f>F3/E3-1</f>
        <v>0.20648190563444802</v>
      </c>
      <c r="G4" s="1">
        <f>G3/F3-1</f>
        <v>0.1313716184148077</v>
      </c>
      <c r="H4" s="7">
        <v>0.1</v>
      </c>
      <c r="I4" s="7">
        <v>0.2</v>
      </c>
      <c r="L4" t="s">
        <v>14</v>
      </c>
    </row>
    <row r="5" ht="15">
      <c r="L5" s="2"/>
    </row>
    <row r="6" spans="2:12" ht="15">
      <c r="B6" t="s">
        <v>9</v>
      </c>
      <c r="C6" s="15" t="s">
        <v>3</v>
      </c>
      <c r="D6" s="6">
        <f aca="true" t="shared" si="0" ref="D6:I6">D3/$K$6/$L$6</f>
        <v>4381.818181818183</v>
      </c>
      <c r="E6" s="6">
        <f t="shared" si="0"/>
        <v>5292.121212121213</v>
      </c>
      <c r="F6" s="6">
        <f t="shared" si="0"/>
        <v>6384.848484848487</v>
      </c>
      <c r="G6" s="6">
        <f t="shared" si="0"/>
        <v>7223.636363636365</v>
      </c>
      <c r="H6" s="6">
        <f t="shared" si="0"/>
        <v>7946.000000000003</v>
      </c>
      <c r="I6" s="6">
        <f t="shared" si="0"/>
        <v>8668.363636363638</v>
      </c>
      <c r="J6" s="8">
        <v>0.4</v>
      </c>
      <c r="K6" s="8">
        <v>0.15</v>
      </c>
      <c r="L6">
        <f>(1-J6)/J6/K6+1</f>
        <v>10.999999999999998</v>
      </c>
    </row>
    <row r="7" spans="2:9" ht="15">
      <c r="B7" t="s">
        <v>10</v>
      </c>
      <c r="C7" s="15"/>
      <c r="D7" s="6">
        <f aca="true" t="shared" si="1" ref="D7:I7">D6*(1-$J$6)/$J$6</f>
        <v>6572.727272727273</v>
      </c>
      <c r="E7" s="6">
        <f t="shared" si="1"/>
        <v>7938.181818181818</v>
      </c>
      <c r="F7" s="6">
        <f t="shared" si="1"/>
        <v>9577.27272727273</v>
      </c>
      <c r="G7" s="6">
        <f t="shared" si="1"/>
        <v>10835.454545454546</v>
      </c>
      <c r="H7" s="6">
        <f t="shared" si="1"/>
        <v>11919.000000000002</v>
      </c>
      <c r="I7" s="6">
        <f t="shared" si="1"/>
        <v>13002.545454545456</v>
      </c>
    </row>
    <row r="8" spans="2:9" ht="15">
      <c r="B8" t="s">
        <v>4</v>
      </c>
      <c r="C8" s="15"/>
      <c r="D8" s="6">
        <f aca="true" t="shared" si="2" ref="D8:I8">D6+D7</f>
        <v>10954.545454545456</v>
      </c>
      <c r="E8" s="6">
        <f t="shared" si="2"/>
        <v>13230.303030303032</v>
      </c>
      <c r="F8" s="6">
        <f t="shared" si="2"/>
        <v>15962.121212121216</v>
      </c>
      <c r="G8" s="6">
        <f t="shared" si="2"/>
        <v>18059.09090909091</v>
      </c>
      <c r="H8" s="6">
        <f t="shared" si="2"/>
        <v>19865.000000000004</v>
      </c>
      <c r="I8" s="6">
        <f t="shared" si="2"/>
        <v>21670.909090909096</v>
      </c>
    </row>
    <row r="9" spans="2:9" ht="15">
      <c r="B9" t="s">
        <v>6</v>
      </c>
      <c r="C9" s="15"/>
      <c r="D9" s="10">
        <f aca="true" t="shared" si="3" ref="D9:I9">D8/D17</f>
        <v>7824.675324675326</v>
      </c>
      <c r="E9" s="10">
        <f t="shared" si="3"/>
        <v>10584.242424242426</v>
      </c>
      <c r="F9" s="10">
        <f t="shared" si="3"/>
        <v>12278.55477855478</v>
      </c>
      <c r="G9" s="10">
        <f t="shared" si="3"/>
        <v>13578.263841421738</v>
      </c>
      <c r="H9" s="10">
        <f t="shared" si="3"/>
        <v>15280.769230769232</v>
      </c>
      <c r="I9" s="10">
        <f t="shared" si="3"/>
        <v>19700.826446280993</v>
      </c>
    </row>
    <row r="10" spans="2:9" ht="15">
      <c r="B10" t="s">
        <v>17</v>
      </c>
      <c r="C10" s="12"/>
      <c r="D10" s="13">
        <f aca="true" t="shared" si="4" ref="D10:I10">D9*(1-D18)</f>
        <v>7589.935064935066</v>
      </c>
      <c r="E10" s="13">
        <f t="shared" si="4"/>
        <v>10160.872727272728</v>
      </c>
      <c r="F10" s="13">
        <f t="shared" si="4"/>
        <v>11664.627039627041</v>
      </c>
      <c r="G10" s="13">
        <f t="shared" si="4"/>
        <v>12627.785372522216</v>
      </c>
      <c r="H10" s="13">
        <f t="shared" si="4"/>
        <v>13752.692307692309</v>
      </c>
      <c r="I10" s="13">
        <f t="shared" si="4"/>
        <v>17730.743801652894</v>
      </c>
    </row>
    <row r="11" spans="3:9" ht="6.75" customHeight="1">
      <c r="C11" s="9"/>
      <c r="D11" s="10"/>
      <c r="E11" s="10"/>
      <c r="F11" s="10"/>
      <c r="G11" s="10"/>
      <c r="H11" s="10"/>
      <c r="I11" s="10"/>
    </row>
    <row r="12" spans="2:12" ht="15">
      <c r="B12" t="s">
        <v>12</v>
      </c>
      <c r="C12" s="15" t="s">
        <v>15</v>
      </c>
      <c r="D12" s="6">
        <f aca="true" t="shared" si="5" ref="D12:I12">D3/$K$12/$L$12</f>
        <v>10088.372093023256</v>
      </c>
      <c r="E12" s="6">
        <f t="shared" si="5"/>
        <v>12184.186046511628</v>
      </c>
      <c r="F12" s="6">
        <f t="shared" si="5"/>
        <v>14700</v>
      </c>
      <c r="G12" s="6">
        <f t="shared" si="5"/>
        <v>16631.162790697676</v>
      </c>
      <c r="H12" s="6">
        <f t="shared" si="5"/>
        <v>18294.279069767443</v>
      </c>
      <c r="I12" s="6">
        <f t="shared" si="5"/>
        <v>19957.395348837203</v>
      </c>
      <c r="J12" s="8">
        <v>0.6</v>
      </c>
      <c r="K12" s="8">
        <v>0.05</v>
      </c>
      <c r="L12" s="11">
        <f>(1-J12)/J12/K12+1</f>
        <v>14.333333333333334</v>
      </c>
    </row>
    <row r="13" spans="2:9" ht="15">
      <c r="B13" t="s">
        <v>11</v>
      </c>
      <c r="C13" s="15"/>
      <c r="D13" s="6">
        <f aca="true" t="shared" si="6" ref="D13:I13">D12*(1-$J$12)/$J$12</f>
        <v>6725.581395348838</v>
      </c>
      <c r="E13" s="6">
        <f t="shared" si="6"/>
        <v>8122.79069767442</v>
      </c>
      <c r="F13" s="6">
        <f t="shared" si="6"/>
        <v>9800</v>
      </c>
      <c r="G13" s="6">
        <f t="shared" si="6"/>
        <v>11087.441860465118</v>
      </c>
      <c r="H13" s="6">
        <f t="shared" si="6"/>
        <v>12196.18604651163</v>
      </c>
      <c r="I13" s="6">
        <f t="shared" si="6"/>
        <v>13304.930232558136</v>
      </c>
    </row>
    <row r="14" spans="2:9" ht="15">
      <c r="B14" t="s">
        <v>5</v>
      </c>
      <c r="C14" s="15"/>
      <c r="D14" s="6">
        <f aca="true" t="shared" si="7" ref="D14:I14">D12+D13</f>
        <v>16813.95348837209</v>
      </c>
      <c r="E14" s="6">
        <f t="shared" si="7"/>
        <v>20306.976744186046</v>
      </c>
      <c r="F14" s="6">
        <f t="shared" si="7"/>
        <v>24500</v>
      </c>
      <c r="G14" s="6">
        <f t="shared" si="7"/>
        <v>27718.604651162794</v>
      </c>
      <c r="H14" s="6">
        <f t="shared" si="7"/>
        <v>30490.465116279072</v>
      </c>
      <c r="I14" s="6">
        <f t="shared" si="7"/>
        <v>33262.32558139534</v>
      </c>
    </row>
    <row r="15" spans="2:9" ht="15">
      <c r="B15" t="s">
        <v>7</v>
      </c>
      <c r="C15" s="15"/>
      <c r="D15" s="10">
        <f aca="true" t="shared" si="8" ref="D15:I15">D14/D17</f>
        <v>12009.966777408637</v>
      </c>
      <c r="E15" s="10">
        <f t="shared" si="8"/>
        <v>16245.581395348836</v>
      </c>
      <c r="F15" s="10">
        <f t="shared" si="8"/>
        <v>18846.153846153844</v>
      </c>
      <c r="G15" s="10">
        <f t="shared" si="8"/>
        <v>20841.05612869383</v>
      </c>
      <c r="H15" s="10">
        <f t="shared" si="8"/>
        <v>23454.203935599286</v>
      </c>
      <c r="I15" s="10">
        <f t="shared" si="8"/>
        <v>30238.477801268484</v>
      </c>
    </row>
    <row r="16" spans="2:9" ht="15">
      <c r="B16" t="s">
        <v>17</v>
      </c>
      <c r="C16" s="12"/>
      <c r="D16" s="13">
        <f aca="true" t="shared" si="9" ref="D16:I16">D15*(1-D18)</f>
        <v>11649.667774086378</v>
      </c>
      <c r="E16" s="13">
        <f t="shared" si="9"/>
        <v>15595.758139534883</v>
      </c>
      <c r="F16" s="13">
        <f t="shared" si="9"/>
        <v>17903.846153846152</v>
      </c>
      <c r="G16" s="13">
        <f t="shared" si="9"/>
        <v>19382.18219968526</v>
      </c>
      <c r="H16" s="13">
        <f t="shared" si="9"/>
        <v>21108.783542039357</v>
      </c>
      <c r="I16" s="13">
        <f t="shared" si="9"/>
        <v>27214.630021141635</v>
      </c>
    </row>
    <row r="17" spans="2:9" ht="15">
      <c r="B17" s="14" t="s">
        <v>8</v>
      </c>
      <c r="C17" s="14"/>
      <c r="D17" s="14">
        <v>1.4</v>
      </c>
      <c r="E17" s="14">
        <v>1.25</v>
      </c>
      <c r="F17" s="14">
        <v>1.3</v>
      </c>
      <c r="G17" s="14">
        <v>1.33</v>
      </c>
      <c r="H17" s="14">
        <v>1.3</v>
      </c>
      <c r="I17" s="14">
        <v>1.1</v>
      </c>
    </row>
    <row r="18" spans="2:9" ht="15">
      <c r="B18" t="s">
        <v>16</v>
      </c>
      <c r="D18" s="3">
        <v>0.03</v>
      </c>
      <c r="E18" s="3">
        <v>0.04</v>
      </c>
      <c r="F18" s="3">
        <v>0.05</v>
      </c>
      <c r="G18" s="3">
        <v>0.07</v>
      </c>
      <c r="H18" s="3">
        <v>0.1</v>
      </c>
      <c r="I18" s="3">
        <v>0.1</v>
      </c>
    </row>
    <row r="24" ht="15">
      <c r="G24" s="6"/>
    </row>
  </sheetData>
  <sheetProtection/>
  <mergeCells count="2">
    <mergeCell ref="C6:C9"/>
    <mergeCell ref="C12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Graf</dc:creator>
  <cp:keywords/>
  <dc:description/>
  <cp:lastModifiedBy>Alexander Graf</cp:lastModifiedBy>
  <dcterms:created xsi:type="dcterms:W3CDTF">2015-11-03T21:41:09Z</dcterms:created>
  <dcterms:modified xsi:type="dcterms:W3CDTF">2015-11-05T10:39:14Z</dcterms:modified>
  <cp:category/>
  <cp:version/>
  <cp:contentType/>
  <cp:contentStatus/>
</cp:coreProperties>
</file>